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0100" windowHeight="9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3" i="1" l="1"/>
  <c r="D44" i="1"/>
  <c r="D17" i="1"/>
  <c r="D26" i="1"/>
  <c r="D33" i="1"/>
  <c r="D54" i="1" l="1"/>
  <c r="C77" i="1" s="1"/>
  <c r="E68" i="1"/>
  <c r="E67" i="1"/>
  <c r="E66" i="1" l="1"/>
  <c r="E65" i="1"/>
  <c r="E64" i="1"/>
  <c r="E63" i="1"/>
  <c r="E62" i="1"/>
  <c r="E61" i="1"/>
  <c r="E60" i="1"/>
  <c r="E74" i="1" l="1"/>
  <c r="C78" i="1" s="1"/>
  <c r="C79" i="1" s="1"/>
  <c r="C81" i="1" s="1"/>
</calcChain>
</file>

<file path=xl/sharedStrings.xml><?xml version="1.0" encoding="utf-8"?>
<sst xmlns="http://schemas.openxmlformats.org/spreadsheetml/2006/main" count="79" uniqueCount="63">
  <si>
    <t>Рама</t>
  </si>
  <si>
    <t>Кузов</t>
  </si>
  <si>
    <t>Тормозная система</t>
  </si>
  <si>
    <t>Перед</t>
  </si>
  <si>
    <t>стоимость</t>
  </si>
  <si>
    <t>работы</t>
  </si>
  <si>
    <t>Переварить кронштейны линков (ВАЖНО Диаметр отверстий)</t>
  </si>
  <si>
    <t>восстановление крепления топливного фильтра</t>
  </si>
  <si>
    <t>снятие системы кондиционирования с задней части рамы</t>
  </si>
  <si>
    <t>cdb@daily-notes.ru</t>
  </si>
  <si>
    <t>Замена подушки АКПП</t>
  </si>
  <si>
    <t>Замена закладных на защите</t>
  </si>
  <si>
    <t>Восстановление креплений подушек</t>
  </si>
  <si>
    <t>пол замена проржавевших частей (Стоимость приблизительная!)</t>
  </si>
  <si>
    <t>Осмотр повреждений телека (смещение всей передней части кузова) вследствие чего не встают фары на место!</t>
  </si>
  <si>
    <t>проварить трещину под фарой (лев. Или правая)</t>
  </si>
  <si>
    <t>Крепление замка капота проварить</t>
  </si>
  <si>
    <t>Восстановить отверстие крепления аккумулятора</t>
  </si>
  <si>
    <t>Левое крыло смещение поправить</t>
  </si>
  <si>
    <t>подрамник + защита колдуна тоже отпескоструить (уточнить стоимость)</t>
  </si>
  <si>
    <t>Ремонт крепления сайлентблока задний правый</t>
  </si>
  <si>
    <t>Установка колдуна</t>
  </si>
  <si>
    <t>Подкрылки (выправление и проварка трещин+покраска антигравом)</t>
  </si>
  <si>
    <t>Стоимость уточнится позже!</t>
  </si>
  <si>
    <t>Сборка-разборка салона</t>
  </si>
  <si>
    <t>Пороги (осмотр и оценка)</t>
  </si>
  <si>
    <t>Итого работ</t>
  </si>
  <si>
    <t>подытог</t>
  </si>
  <si>
    <t>Замена сайлентблока</t>
  </si>
  <si>
    <t>Зачистные диски</t>
  </si>
  <si>
    <t>Отрезные диски</t>
  </si>
  <si>
    <t>Мет. Щетка</t>
  </si>
  <si>
    <t>Мовиль</t>
  </si>
  <si>
    <t>Грунт</t>
  </si>
  <si>
    <t>Антигравий</t>
  </si>
  <si>
    <t>Итого материалы</t>
  </si>
  <si>
    <t>Наименование</t>
  </si>
  <si>
    <t>количество</t>
  </si>
  <si>
    <t>сумма</t>
  </si>
  <si>
    <t>Пескоструйная обработка</t>
  </si>
  <si>
    <t>Добавилось</t>
  </si>
  <si>
    <t>уточнилась стоимость</t>
  </si>
  <si>
    <t>Снятие, покраска, установка</t>
  </si>
  <si>
    <t>Обезжириватель</t>
  </si>
  <si>
    <t>Растворитель</t>
  </si>
  <si>
    <t>клипсы</t>
  </si>
  <si>
    <t>Замена жидкостей</t>
  </si>
  <si>
    <t>Задний редуктор</t>
  </si>
  <si>
    <t>Гур</t>
  </si>
  <si>
    <t>Передний редуктор</t>
  </si>
  <si>
    <t>Раздатка</t>
  </si>
  <si>
    <t>КПП</t>
  </si>
  <si>
    <t xml:space="preserve">ИТОГО </t>
  </si>
  <si>
    <t>К оплате</t>
  </si>
  <si>
    <t>оплачено</t>
  </si>
  <si>
    <t>крепеж</t>
  </si>
  <si>
    <t>Сцепление</t>
  </si>
  <si>
    <t>Востановление креплений и установка брызговиков</t>
  </si>
  <si>
    <t>Хомут пластиковый</t>
  </si>
  <si>
    <t>Замена фар головного света, габаритов, телевизора</t>
  </si>
  <si>
    <t>Замена пыльников рулевого вала</t>
  </si>
  <si>
    <t>замена тормозной трассы + замена тормозной жидкости, восстановление креплений</t>
  </si>
  <si>
    <t>Ремонт кронштейна крепления кузова зад левый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</si>
</sst>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&quot;р.&quot;;\-#,##0.00&quot;р.&quot;"/>
    <numFmt numFmtId="164" formatCode="#,##0.00&quot;р.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7" fontId="0" fillId="0" borderId="1" xfId="0" applyNumberFormat="1" applyBorder="1" applyAlignment="1">
      <alignment horizontal="center" vertical="center"/>
    </xf>
    <xf numFmtId="7" fontId="2" fillId="0" borderId="1" xfId="0" applyNumberFormat="1" applyFont="1" applyBorder="1" applyAlignment="1">
      <alignment horizontal="center"/>
    </xf>
    <xf numFmtId="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7" fontId="0" fillId="3" borderId="1" xfId="0" applyNumberFormat="1" applyFill="1" applyBorder="1" applyAlignment="1">
      <alignment horizontal="center" vertical="center"/>
    </xf>
    <xf numFmtId="7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/>
    <xf numFmtId="0" fontId="2" fillId="0" borderId="0" xfId="0" applyFont="1" applyBorder="1"/>
    <xf numFmtId="0" fontId="2" fillId="0" borderId="1" xfId="0" applyFont="1" applyBorder="1" applyAlignment="1"/>
    <xf numFmtId="0" fontId="4" fillId="0" borderId="1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1" applyBorder="1" applyAlignment="1">
      <alignment horizontal="center"/>
    </xf>
    <xf numFmtId="0" fontId="3" fillId="0" borderId="2" xfId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7" fontId="2" fillId="0" borderId="3" xfId="0" applyNumberFormat="1" applyFont="1" applyBorder="1" applyAlignment="1">
      <alignment horizontal="center"/>
    </xf>
    <xf numFmtId="7" fontId="2" fillId="0" borderId="2" xfId="0" applyNumberFormat="1" applyFont="1" applyBorder="1" applyAlignment="1">
      <alignment horizontal="center"/>
    </xf>
    <xf numFmtId="7" fontId="4" fillId="0" borderId="3" xfId="0" applyNumberFormat="1" applyFont="1" applyBorder="1" applyAlignment="1">
      <alignment horizontal="center" vertical="center"/>
    </xf>
    <xf numFmtId="7" fontId="4" fillId="0" borderId="2" xfId="0" applyNumberFormat="1" applyFont="1" applyBorder="1" applyAlignment="1">
      <alignment horizontal="center" vertical="center"/>
    </xf>
    <xf numFmtId="7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7" fontId="4" fillId="0" borderId="1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db@daily-note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workbookViewId="0">
      <selection activeCell="G7" sqref="G7"/>
    </sheetView>
  </sheetViews>
  <sheetFormatPr defaultRowHeight="15" x14ac:dyDescent="0.25"/>
  <cols>
    <col min="1" max="1" width="2.7109375" customWidth="1"/>
    <col min="2" max="2" width="24.7109375" customWidth="1"/>
    <col min="3" max="3" width="30.85546875" customWidth="1"/>
    <col min="4" max="4" width="14.5703125" customWidth="1"/>
    <col min="5" max="5" width="27.28515625" customWidth="1"/>
    <col min="6" max="6" width="15.5703125" customWidth="1"/>
  </cols>
  <sheetData>
    <row r="1" spans="1:5" ht="14.45" x14ac:dyDescent="0.3">
      <c r="A1" s="1"/>
      <c r="B1" s="1"/>
      <c r="C1" s="1"/>
      <c r="D1" s="28">
        <v>89232454829</v>
      </c>
      <c r="E1" s="29"/>
    </row>
    <row r="2" spans="1:5" x14ac:dyDescent="0.25">
      <c r="A2" s="1"/>
      <c r="B2" s="1"/>
      <c r="C2" s="1"/>
      <c r="D2" s="26" t="s">
        <v>9</v>
      </c>
      <c r="E2" s="27"/>
    </row>
    <row r="3" spans="1:5" x14ac:dyDescent="0.25">
      <c r="A3" s="1"/>
      <c r="B3" s="2"/>
      <c r="C3" s="3" t="s">
        <v>5</v>
      </c>
      <c r="D3" s="3" t="s">
        <v>4</v>
      </c>
      <c r="E3" s="1"/>
    </row>
    <row r="4" spans="1:5" x14ac:dyDescent="0.25">
      <c r="A4" s="1">
        <v>1</v>
      </c>
      <c r="B4" s="3" t="s">
        <v>0</v>
      </c>
      <c r="C4" s="2"/>
      <c r="D4" s="2"/>
      <c r="E4" s="1"/>
    </row>
    <row r="5" spans="1:5" x14ac:dyDescent="0.25">
      <c r="A5" s="1"/>
      <c r="B5" s="2"/>
      <c r="C5" s="14" t="s">
        <v>42</v>
      </c>
      <c r="D5" s="5">
        <v>25000</v>
      </c>
      <c r="E5" s="1"/>
    </row>
    <row r="6" spans="1:5" ht="35.25" customHeight="1" x14ac:dyDescent="0.25">
      <c r="A6" s="1"/>
      <c r="B6" s="2"/>
      <c r="C6" s="13" t="s">
        <v>6</v>
      </c>
      <c r="D6" s="5">
        <v>1500</v>
      </c>
      <c r="E6" s="1"/>
    </row>
    <row r="7" spans="1:5" ht="45" x14ac:dyDescent="0.25">
      <c r="A7" s="1"/>
      <c r="B7" s="2"/>
      <c r="C7" s="13" t="s">
        <v>19</v>
      </c>
      <c r="D7" s="16">
        <v>300</v>
      </c>
      <c r="E7" s="8"/>
    </row>
    <row r="8" spans="1:5" ht="30" x14ac:dyDescent="0.25">
      <c r="A8" s="1"/>
      <c r="B8" s="2"/>
      <c r="C8" s="13" t="s">
        <v>7</v>
      </c>
      <c r="D8" s="16">
        <v>500</v>
      </c>
      <c r="E8" s="1"/>
    </row>
    <row r="9" spans="1:5" ht="45" x14ac:dyDescent="0.25">
      <c r="A9" s="1"/>
      <c r="B9" s="2"/>
      <c r="C9" s="13" t="s">
        <v>8</v>
      </c>
      <c r="D9" s="16">
        <v>800</v>
      </c>
      <c r="E9" s="8" t="s">
        <v>41</v>
      </c>
    </row>
    <row r="10" spans="1:5" ht="30" x14ac:dyDescent="0.25">
      <c r="A10" s="1"/>
      <c r="B10" s="2"/>
      <c r="C10" s="13" t="s">
        <v>20</v>
      </c>
      <c r="D10" s="5">
        <v>500</v>
      </c>
      <c r="E10" s="1"/>
    </row>
    <row r="11" spans="1:5" x14ac:dyDescent="0.25">
      <c r="A11" s="1"/>
      <c r="B11" s="2"/>
      <c r="C11" s="13" t="s">
        <v>28</v>
      </c>
      <c r="D11" s="16">
        <v>1300</v>
      </c>
      <c r="E11" s="12" t="s">
        <v>40</v>
      </c>
    </row>
    <row r="12" spans="1:5" x14ac:dyDescent="0.25">
      <c r="A12" s="1"/>
      <c r="B12" s="2"/>
      <c r="C12" s="13" t="s">
        <v>10</v>
      </c>
      <c r="D12" s="5">
        <v>300</v>
      </c>
      <c r="E12" s="1"/>
    </row>
    <row r="13" spans="1:5" ht="30" x14ac:dyDescent="0.25">
      <c r="A13" s="1"/>
      <c r="B13" s="2"/>
      <c r="C13" s="13" t="s">
        <v>62</v>
      </c>
      <c r="D13" s="5">
        <v>0</v>
      </c>
      <c r="E13" s="1"/>
    </row>
    <row r="14" spans="1:5" ht="14.45" x14ac:dyDescent="0.3">
      <c r="A14" s="1"/>
      <c r="B14" s="2"/>
      <c r="C14" s="4"/>
      <c r="D14" s="5"/>
      <c r="E14" s="1"/>
    </row>
    <row r="15" spans="1:5" ht="14.45" x14ac:dyDescent="0.3">
      <c r="A15" s="1"/>
      <c r="B15" s="2"/>
      <c r="C15" s="4"/>
      <c r="D15" s="5"/>
      <c r="E15" s="1"/>
    </row>
    <row r="16" spans="1:5" ht="14.45" x14ac:dyDescent="0.3">
      <c r="A16" s="1"/>
      <c r="B16" s="2"/>
      <c r="C16" s="4"/>
      <c r="D16" s="5"/>
      <c r="E16" s="1"/>
    </row>
    <row r="17" spans="1:5" x14ac:dyDescent="0.25">
      <c r="A17" s="1"/>
      <c r="B17" s="2"/>
      <c r="C17" s="9" t="s">
        <v>27</v>
      </c>
      <c r="D17" s="7">
        <f>SUM(D5:D16)</f>
        <v>30200</v>
      </c>
      <c r="E17" s="1"/>
    </row>
    <row r="18" spans="1:5" x14ac:dyDescent="0.25">
      <c r="A18" s="1">
        <v>2</v>
      </c>
      <c r="B18" s="3" t="s">
        <v>1</v>
      </c>
      <c r="C18" s="4"/>
      <c r="D18" s="5"/>
      <c r="E18" s="1"/>
    </row>
    <row r="19" spans="1:5" x14ac:dyDescent="0.25">
      <c r="A19" s="1"/>
      <c r="B19" s="3"/>
      <c r="C19" s="13" t="s">
        <v>24</v>
      </c>
      <c r="D19" s="5">
        <v>3000</v>
      </c>
      <c r="E19" s="1"/>
    </row>
    <row r="20" spans="1:5" ht="45" x14ac:dyDescent="0.25">
      <c r="A20" s="1"/>
      <c r="B20" s="2"/>
      <c r="C20" s="13" t="s">
        <v>13</v>
      </c>
      <c r="D20" s="16">
        <v>8600</v>
      </c>
      <c r="E20" s="8" t="s">
        <v>41</v>
      </c>
    </row>
    <row r="21" spans="1:5" x14ac:dyDescent="0.25">
      <c r="A21" s="1"/>
      <c r="B21" s="2"/>
      <c r="C21" s="13" t="s">
        <v>25</v>
      </c>
      <c r="D21" s="5">
        <v>0</v>
      </c>
      <c r="E21" s="8" t="s">
        <v>23</v>
      </c>
    </row>
    <row r="22" spans="1:5" ht="30" x14ac:dyDescent="0.25">
      <c r="A22" s="1"/>
      <c r="B22" s="2"/>
      <c r="C22" s="13" t="s">
        <v>12</v>
      </c>
      <c r="D22" s="16">
        <v>2100</v>
      </c>
      <c r="E22" s="1"/>
    </row>
    <row r="23" spans="1:5" ht="30" x14ac:dyDescent="0.25">
      <c r="A23" s="1"/>
      <c r="B23" s="2"/>
      <c r="C23" s="13" t="s">
        <v>57</v>
      </c>
      <c r="D23" s="5">
        <v>1500</v>
      </c>
      <c r="E23" s="12" t="s">
        <v>40</v>
      </c>
    </row>
    <row r="24" spans="1:5" ht="30" x14ac:dyDescent="0.25">
      <c r="A24" s="1"/>
      <c r="B24" s="2"/>
      <c r="C24" s="13" t="s">
        <v>59</v>
      </c>
      <c r="D24" s="5">
        <v>100</v>
      </c>
      <c r="E24" s="12" t="s">
        <v>40</v>
      </c>
    </row>
    <row r="25" spans="1:5" ht="30" x14ac:dyDescent="0.25">
      <c r="A25" s="1"/>
      <c r="B25" s="2"/>
      <c r="C25" s="13" t="s">
        <v>60</v>
      </c>
      <c r="D25" s="5">
        <v>100</v>
      </c>
      <c r="E25" s="12" t="s">
        <v>40</v>
      </c>
    </row>
    <row r="26" spans="1:5" x14ac:dyDescent="0.25">
      <c r="A26" s="1"/>
      <c r="B26" s="2"/>
      <c r="C26" s="9" t="s">
        <v>27</v>
      </c>
      <c r="D26" s="7">
        <f>SUM(D19:D25)</f>
        <v>15400</v>
      </c>
      <c r="E26" s="1"/>
    </row>
    <row r="27" spans="1:5" x14ac:dyDescent="0.25">
      <c r="A27" s="1">
        <v>3</v>
      </c>
      <c r="B27" s="3" t="s">
        <v>2</v>
      </c>
      <c r="C27" s="4"/>
      <c r="D27" s="5"/>
      <c r="E27" s="1"/>
    </row>
    <row r="28" spans="1:5" ht="45" x14ac:dyDescent="0.25">
      <c r="A28" s="1"/>
      <c r="B28" s="2"/>
      <c r="C28" s="13" t="s">
        <v>61</v>
      </c>
      <c r="D28" s="16">
        <v>6000</v>
      </c>
      <c r="E28" s="8" t="s">
        <v>41</v>
      </c>
    </row>
    <row r="29" spans="1:5" x14ac:dyDescent="0.25">
      <c r="A29" s="1"/>
      <c r="B29" s="2"/>
      <c r="C29" s="13" t="s">
        <v>21</v>
      </c>
      <c r="D29" s="16">
        <v>500</v>
      </c>
      <c r="E29" s="1"/>
    </row>
    <row r="30" spans="1:5" x14ac:dyDescent="0.25">
      <c r="A30" s="1"/>
      <c r="B30" s="2"/>
      <c r="C30" s="4"/>
      <c r="D30" s="5"/>
      <c r="E30" s="1"/>
    </row>
    <row r="31" spans="1:5" x14ac:dyDescent="0.25">
      <c r="A31" s="1"/>
      <c r="B31" s="2"/>
      <c r="C31" s="4"/>
      <c r="D31" s="5"/>
      <c r="E31" s="1"/>
    </row>
    <row r="32" spans="1:5" x14ac:dyDescent="0.25">
      <c r="A32" s="1"/>
      <c r="B32" s="2"/>
      <c r="C32" s="4"/>
      <c r="D32" s="5"/>
      <c r="E32" s="1"/>
    </row>
    <row r="33" spans="1:5" x14ac:dyDescent="0.25">
      <c r="A33" s="1"/>
      <c r="B33" s="2"/>
      <c r="C33" s="9" t="s">
        <v>27</v>
      </c>
      <c r="D33" s="7">
        <f>SUM(D28:D32)</f>
        <v>6500</v>
      </c>
      <c r="E33" s="1"/>
    </row>
    <row r="34" spans="1:5" x14ac:dyDescent="0.25">
      <c r="A34" s="1">
        <v>4</v>
      </c>
      <c r="B34" s="3" t="s">
        <v>3</v>
      </c>
      <c r="D34" s="5"/>
      <c r="E34" s="1"/>
    </row>
    <row r="35" spans="1:5" x14ac:dyDescent="0.25">
      <c r="A35" s="1"/>
      <c r="B35" s="2"/>
      <c r="C35" s="13" t="s">
        <v>11</v>
      </c>
      <c r="D35" s="5">
        <v>800</v>
      </c>
      <c r="E35" s="1"/>
    </row>
    <row r="36" spans="1:5" ht="60" x14ac:dyDescent="0.25">
      <c r="A36" s="1"/>
      <c r="B36" s="2"/>
      <c r="C36" s="13" t="s">
        <v>14</v>
      </c>
      <c r="D36" s="5">
        <v>1000</v>
      </c>
      <c r="E36" s="8" t="s">
        <v>41</v>
      </c>
    </row>
    <row r="37" spans="1:5" ht="30" x14ac:dyDescent="0.25">
      <c r="A37" s="1"/>
      <c r="B37" s="2"/>
      <c r="C37" s="13" t="s">
        <v>18</v>
      </c>
      <c r="D37" s="16">
        <v>800</v>
      </c>
      <c r="E37" s="8" t="s">
        <v>41</v>
      </c>
    </row>
    <row r="38" spans="1:5" ht="45" x14ac:dyDescent="0.25">
      <c r="A38" s="1"/>
      <c r="B38" s="2"/>
      <c r="C38" s="13" t="s">
        <v>22</v>
      </c>
      <c r="D38" s="5">
        <v>3000</v>
      </c>
      <c r="E38" s="8" t="s">
        <v>41</v>
      </c>
    </row>
    <row r="39" spans="1:5" ht="30" x14ac:dyDescent="0.25">
      <c r="A39" s="1"/>
      <c r="B39" s="2"/>
      <c r="C39" s="13" t="s">
        <v>15</v>
      </c>
      <c r="D39" s="5">
        <v>300</v>
      </c>
      <c r="E39" s="1"/>
    </row>
    <row r="40" spans="1:5" ht="30" x14ac:dyDescent="0.25">
      <c r="A40" s="1"/>
      <c r="B40" s="2"/>
      <c r="C40" s="13" t="s">
        <v>16</v>
      </c>
      <c r="D40" s="5">
        <v>500</v>
      </c>
      <c r="E40" s="1"/>
    </row>
    <row r="41" spans="1:5" ht="30" x14ac:dyDescent="0.25">
      <c r="A41" s="1"/>
      <c r="B41" s="2"/>
      <c r="C41" s="13" t="s">
        <v>17</v>
      </c>
      <c r="D41" s="5">
        <v>200</v>
      </c>
      <c r="E41" s="8" t="s">
        <v>41</v>
      </c>
    </row>
    <row r="42" spans="1:5" x14ac:dyDescent="0.25">
      <c r="A42" s="1"/>
      <c r="B42" s="2"/>
      <c r="C42" s="4"/>
      <c r="D42" s="5"/>
      <c r="E42" s="1"/>
    </row>
    <row r="43" spans="1:5" x14ac:dyDescent="0.25">
      <c r="C43" s="4"/>
      <c r="D43" s="5"/>
      <c r="E43" s="1"/>
    </row>
    <row r="44" spans="1:5" x14ac:dyDescent="0.25">
      <c r="C44" s="9" t="s">
        <v>27</v>
      </c>
      <c r="D44" s="6">
        <f>SUM(D35:D43)</f>
        <v>6600</v>
      </c>
      <c r="E44" s="1"/>
    </row>
    <row r="45" spans="1:5" x14ac:dyDescent="0.25">
      <c r="A45" s="1"/>
      <c r="B45" s="2"/>
      <c r="C45" s="4"/>
      <c r="D45" s="5"/>
      <c r="E45" s="1"/>
    </row>
    <row r="46" spans="1:5" x14ac:dyDescent="0.25">
      <c r="A46" s="1">
        <v>4</v>
      </c>
      <c r="B46" s="15" t="s">
        <v>46</v>
      </c>
      <c r="C46" s="4"/>
      <c r="D46" s="5"/>
      <c r="E46" s="1"/>
    </row>
    <row r="47" spans="1:5" x14ac:dyDescent="0.25">
      <c r="A47" s="1"/>
      <c r="B47" s="2"/>
      <c r="C47" s="4" t="s">
        <v>47</v>
      </c>
      <c r="D47" s="5">
        <v>300</v>
      </c>
      <c r="E47" s="1"/>
    </row>
    <row r="48" spans="1:5" x14ac:dyDescent="0.25">
      <c r="A48" s="1"/>
      <c r="B48" s="2"/>
      <c r="C48" s="4" t="s">
        <v>49</v>
      </c>
      <c r="D48" s="5">
        <v>300</v>
      </c>
      <c r="E48" s="1"/>
    </row>
    <row r="49" spans="1:5" x14ac:dyDescent="0.25">
      <c r="A49" s="1"/>
      <c r="B49" s="2"/>
      <c r="C49" s="4" t="s">
        <v>48</v>
      </c>
      <c r="D49" s="5">
        <v>400</v>
      </c>
      <c r="E49" s="1"/>
    </row>
    <row r="50" spans="1:5" x14ac:dyDescent="0.25">
      <c r="A50" s="1"/>
      <c r="B50" s="2"/>
      <c r="C50" s="4" t="s">
        <v>51</v>
      </c>
      <c r="D50" s="5">
        <v>400</v>
      </c>
      <c r="E50" s="1"/>
    </row>
    <row r="51" spans="1:5" x14ac:dyDescent="0.25">
      <c r="A51" s="1"/>
      <c r="B51" s="2"/>
      <c r="C51" s="4" t="s">
        <v>50</v>
      </c>
      <c r="D51" s="5">
        <v>300</v>
      </c>
      <c r="E51" s="1"/>
    </row>
    <row r="52" spans="1:5" x14ac:dyDescent="0.25">
      <c r="A52" s="1"/>
      <c r="B52" s="2"/>
      <c r="C52" s="4" t="s">
        <v>56</v>
      </c>
      <c r="D52" s="17">
        <v>150</v>
      </c>
      <c r="E52" s="1"/>
    </row>
    <row r="53" spans="1:5" x14ac:dyDescent="0.25">
      <c r="A53" s="1"/>
      <c r="B53" s="1"/>
      <c r="C53" s="9" t="s">
        <v>27</v>
      </c>
      <c r="D53" s="6">
        <f>SUM(D47:D52)</f>
        <v>1850</v>
      </c>
      <c r="E53" s="1"/>
    </row>
    <row r="54" spans="1:5" x14ac:dyDescent="0.25">
      <c r="A54" s="1"/>
      <c r="B54" s="1"/>
      <c r="C54" s="3" t="s">
        <v>26</v>
      </c>
      <c r="D54" s="6">
        <f>D44+D33+D26+D17+D53</f>
        <v>60550</v>
      </c>
      <c r="E54" s="1"/>
    </row>
    <row r="59" spans="1:5" x14ac:dyDescent="0.25">
      <c r="A59" s="1"/>
      <c r="B59" s="3" t="s">
        <v>36</v>
      </c>
      <c r="C59" s="3" t="s">
        <v>4</v>
      </c>
      <c r="D59" s="3" t="s">
        <v>37</v>
      </c>
      <c r="E59" s="3" t="s">
        <v>38</v>
      </c>
    </row>
    <row r="60" spans="1:5" x14ac:dyDescent="0.25">
      <c r="A60" s="10">
        <v>1</v>
      </c>
      <c r="B60" s="1" t="s">
        <v>29</v>
      </c>
      <c r="C60" s="1">
        <v>60</v>
      </c>
      <c r="D60" s="1">
        <v>2</v>
      </c>
      <c r="E60" s="1">
        <f>D60*C60</f>
        <v>120</v>
      </c>
    </row>
    <row r="61" spans="1:5" x14ac:dyDescent="0.25">
      <c r="A61" s="1">
        <v>2</v>
      </c>
      <c r="B61" s="1" t="s">
        <v>30</v>
      </c>
      <c r="C61" s="1">
        <v>35</v>
      </c>
      <c r="D61" s="1">
        <v>10</v>
      </c>
      <c r="E61" s="1">
        <f t="shared" ref="E61:E68" si="0">D61*C61</f>
        <v>350</v>
      </c>
    </row>
    <row r="62" spans="1:5" x14ac:dyDescent="0.25">
      <c r="A62" s="1">
        <v>3</v>
      </c>
      <c r="B62" s="1" t="s">
        <v>31</v>
      </c>
      <c r="C62" s="1">
        <v>120</v>
      </c>
      <c r="D62" s="1">
        <v>1</v>
      </c>
      <c r="E62" s="1">
        <f t="shared" si="0"/>
        <v>120</v>
      </c>
    </row>
    <row r="63" spans="1:5" x14ac:dyDescent="0.25">
      <c r="A63" s="1">
        <v>4</v>
      </c>
      <c r="B63" s="1" t="s">
        <v>32</v>
      </c>
      <c r="C63" s="1">
        <v>225</v>
      </c>
      <c r="D63" s="1">
        <v>2</v>
      </c>
      <c r="E63" s="1">
        <f t="shared" si="0"/>
        <v>450</v>
      </c>
    </row>
    <row r="64" spans="1:5" x14ac:dyDescent="0.25">
      <c r="A64" s="1">
        <v>5</v>
      </c>
      <c r="B64" s="1" t="s">
        <v>33</v>
      </c>
      <c r="C64" s="1">
        <v>550</v>
      </c>
      <c r="D64" s="1">
        <v>3</v>
      </c>
      <c r="E64" s="1">
        <f t="shared" si="0"/>
        <v>1650</v>
      </c>
    </row>
    <row r="65" spans="1:7" x14ac:dyDescent="0.25">
      <c r="A65" s="1">
        <v>6</v>
      </c>
      <c r="B65" s="1" t="s">
        <v>34</v>
      </c>
      <c r="C65" s="1">
        <v>465</v>
      </c>
      <c r="D65" s="1">
        <v>7</v>
      </c>
      <c r="E65" s="1">
        <f t="shared" si="0"/>
        <v>3255</v>
      </c>
    </row>
    <row r="66" spans="1:7" x14ac:dyDescent="0.25">
      <c r="A66" s="1">
        <v>7</v>
      </c>
      <c r="B66" s="1" t="s">
        <v>39</v>
      </c>
      <c r="C66" s="1">
        <v>9200</v>
      </c>
      <c r="D66" s="1">
        <v>1</v>
      </c>
      <c r="E66" s="1">
        <f t="shared" si="0"/>
        <v>9200</v>
      </c>
    </row>
    <row r="67" spans="1:7" x14ac:dyDescent="0.25">
      <c r="A67" s="1">
        <v>8</v>
      </c>
      <c r="B67" s="1" t="s">
        <v>43</v>
      </c>
      <c r="C67" s="1">
        <v>430</v>
      </c>
      <c r="D67" s="1">
        <v>1</v>
      </c>
      <c r="E67" s="1">
        <f t="shared" si="0"/>
        <v>430</v>
      </c>
    </row>
    <row r="68" spans="1:7" x14ac:dyDescent="0.25">
      <c r="A68" s="1">
        <v>9</v>
      </c>
      <c r="B68" s="1" t="s">
        <v>44</v>
      </c>
      <c r="C68" s="1">
        <v>480</v>
      </c>
      <c r="D68" s="1">
        <v>1</v>
      </c>
      <c r="E68" s="1">
        <f t="shared" si="0"/>
        <v>480</v>
      </c>
    </row>
    <row r="69" spans="1:7" x14ac:dyDescent="0.25">
      <c r="A69" s="1">
        <v>10</v>
      </c>
      <c r="B69" s="1" t="s">
        <v>45</v>
      </c>
      <c r="C69" s="1">
        <v>30</v>
      </c>
      <c r="D69" s="1">
        <v>15</v>
      </c>
      <c r="E69" s="1">
        <v>450</v>
      </c>
    </row>
    <row r="70" spans="1:7" x14ac:dyDescent="0.25">
      <c r="A70" s="1">
        <v>11</v>
      </c>
      <c r="B70" s="1" t="s">
        <v>55</v>
      </c>
      <c r="C70" s="1">
        <v>1600</v>
      </c>
      <c r="D70" s="1"/>
      <c r="E70" s="1">
        <v>1600</v>
      </c>
    </row>
    <row r="71" spans="1:7" x14ac:dyDescent="0.25">
      <c r="A71" s="1">
        <v>12</v>
      </c>
      <c r="B71" s="1" t="s">
        <v>58</v>
      </c>
      <c r="C71" s="1">
        <v>10</v>
      </c>
      <c r="D71" s="1">
        <v>28</v>
      </c>
      <c r="E71" s="1">
        <v>280</v>
      </c>
    </row>
    <row r="72" spans="1:7" x14ac:dyDescent="0.25">
      <c r="A72" s="1"/>
      <c r="B72" s="1"/>
      <c r="C72" s="1"/>
      <c r="D72" s="1"/>
      <c r="E72" s="1"/>
    </row>
    <row r="73" spans="1:7" x14ac:dyDescent="0.25">
      <c r="A73" s="1"/>
      <c r="B73" s="1"/>
      <c r="C73" s="1"/>
      <c r="D73" s="1"/>
      <c r="E73" s="1"/>
    </row>
    <row r="74" spans="1:7" x14ac:dyDescent="0.25">
      <c r="A74" s="25" t="s">
        <v>35</v>
      </c>
      <c r="B74" s="25"/>
      <c r="C74" s="25"/>
      <c r="D74" s="25"/>
      <c r="E74" s="11">
        <f>SUM(E60:E73)</f>
        <v>18385</v>
      </c>
    </row>
    <row r="75" spans="1:7" x14ac:dyDescent="0.25">
      <c r="B75" s="23"/>
      <c r="C75" s="23"/>
      <c r="D75" s="23"/>
    </row>
    <row r="76" spans="1:7" x14ac:dyDescent="0.25">
      <c r="B76" s="24"/>
      <c r="C76" s="24"/>
      <c r="D76" s="24"/>
      <c r="E76" s="18"/>
      <c r="F76" s="18"/>
      <c r="G76" s="18"/>
    </row>
    <row r="77" spans="1:7" x14ac:dyDescent="0.25">
      <c r="B77" s="21" t="s">
        <v>26</v>
      </c>
      <c r="C77" s="34">
        <f>D54</f>
        <v>60550</v>
      </c>
      <c r="D77" s="34"/>
      <c r="E77" s="18"/>
      <c r="F77" s="18"/>
      <c r="G77" s="18"/>
    </row>
    <row r="78" spans="1:7" x14ac:dyDescent="0.25">
      <c r="B78" s="21" t="s">
        <v>35</v>
      </c>
      <c r="C78" s="35">
        <f>E74</f>
        <v>18385</v>
      </c>
      <c r="D78" s="35"/>
      <c r="E78" s="19"/>
      <c r="F78" s="19"/>
      <c r="G78" s="20"/>
    </row>
    <row r="79" spans="1:7" ht="21.75" customHeight="1" x14ac:dyDescent="0.25">
      <c r="B79" s="22" t="s">
        <v>52</v>
      </c>
      <c r="C79" s="36">
        <f>C78+C77</f>
        <v>78935</v>
      </c>
      <c r="D79" s="36"/>
      <c r="E79" s="18"/>
      <c r="F79" s="18"/>
      <c r="G79" s="18"/>
    </row>
    <row r="80" spans="1:7" ht="14.25" customHeight="1" x14ac:dyDescent="0.25">
      <c r="B80" s="22" t="s">
        <v>54</v>
      </c>
      <c r="C80" s="32">
        <v>30000</v>
      </c>
      <c r="D80" s="33"/>
      <c r="E80" s="18"/>
      <c r="F80" s="18"/>
      <c r="G80" s="18"/>
    </row>
    <row r="81" spans="2:4" x14ac:dyDescent="0.25">
      <c r="B81" s="11" t="s">
        <v>53</v>
      </c>
      <c r="C81" s="30">
        <f>C79-C80</f>
        <v>48935</v>
      </c>
      <c r="D81" s="31"/>
    </row>
  </sheetData>
  <mergeCells count="9">
    <mergeCell ref="B75:D76"/>
    <mergeCell ref="A74:D74"/>
    <mergeCell ref="D2:E2"/>
    <mergeCell ref="D1:E1"/>
    <mergeCell ref="C81:D81"/>
    <mergeCell ref="C80:D80"/>
    <mergeCell ref="C77:D77"/>
    <mergeCell ref="C78:D78"/>
    <mergeCell ref="C79:D79"/>
  </mergeCells>
  <hyperlinks>
    <hyperlink ref="D2" r:id="rId1"/>
  </hyperlinks>
  <pageMargins left="0.25" right="0.25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</dc:creator>
  <cp:lastModifiedBy>Завод</cp:lastModifiedBy>
  <dcterms:created xsi:type="dcterms:W3CDTF">2016-06-06T10:23:45Z</dcterms:created>
  <dcterms:modified xsi:type="dcterms:W3CDTF">2016-07-05T14:11:11Z</dcterms:modified>
</cp:coreProperties>
</file>